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5_Postępowania\2026\48 pożyczka\"/>
    </mc:Choice>
  </mc:AlternateContent>
  <bookViews>
    <workbookView xWindow="0" yWindow="0" windowWidth="7095" windowHeight="6360"/>
  </bookViews>
  <sheets>
    <sheet name="Arkusz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G6" i="1"/>
  <c r="G8" i="1" s="1"/>
  <c r="F10" i="1" l="1"/>
  <c r="G10" i="1" s="1"/>
  <c r="F81" i="1"/>
  <c r="G81" i="1" s="1"/>
  <c r="F80" i="1"/>
  <c r="G80" i="1" s="1"/>
  <c r="F41" i="1"/>
  <c r="G41" i="1" s="1"/>
  <c r="F33" i="1"/>
  <c r="G33" i="1" s="1"/>
  <c r="F64" i="1"/>
  <c r="G64" i="1" s="1"/>
  <c r="F89" i="1"/>
  <c r="G89" i="1" s="1"/>
  <c r="F88" i="1"/>
  <c r="G88" i="1" s="1"/>
  <c r="F49" i="1"/>
  <c r="G49" i="1" s="1"/>
  <c r="F73" i="1"/>
  <c r="G73" i="1" s="1"/>
  <c r="F17" i="1"/>
  <c r="G17" i="1" s="1"/>
  <c r="F25" i="1"/>
  <c r="G25" i="1" s="1"/>
  <c r="F72" i="1"/>
  <c r="G72" i="1" s="1"/>
  <c r="F65" i="1"/>
  <c r="G65" i="1" s="1"/>
  <c r="F57" i="1"/>
  <c r="G57" i="1" s="1"/>
  <c r="F78" i="1"/>
  <c r="G78" i="1" s="1"/>
  <c r="F62" i="1"/>
  <c r="G62" i="1" s="1"/>
  <c r="F30" i="1"/>
  <c r="G30" i="1" s="1"/>
  <c r="F9" i="1"/>
  <c r="G9" i="1" s="1"/>
  <c r="F69" i="1"/>
  <c r="G69" i="1" s="1"/>
  <c r="F53" i="1"/>
  <c r="G53" i="1" s="1"/>
  <c r="F37" i="1"/>
  <c r="G37" i="1" s="1"/>
  <c r="F21" i="1"/>
  <c r="G21" i="1" s="1"/>
  <c r="F84" i="1"/>
  <c r="G84" i="1" s="1"/>
  <c r="F60" i="1"/>
  <c r="G60" i="1" s="1"/>
  <c r="F44" i="1"/>
  <c r="G44" i="1" s="1"/>
  <c r="F28" i="1"/>
  <c r="G28" i="1" s="1"/>
  <c r="F12" i="1"/>
  <c r="G12" i="1" s="1"/>
  <c r="F91" i="1"/>
  <c r="G91" i="1" s="1"/>
  <c r="F83" i="1"/>
  <c r="G83" i="1" s="1"/>
  <c r="F75" i="1"/>
  <c r="G75" i="1" s="1"/>
  <c r="F67" i="1"/>
  <c r="G67" i="1" s="1"/>
  <c r="F59" i="1"/>
  <c r="G59" i="1" s="1"/>
  <c r="F51" i="1"/>
  <c r="G51" i="1" s="1"/>
  <c r="F43" i="1"/>
  <c r="G43" i="1" s="1"/>
  <c r="F35" i="1"/>
  <c r="G35" i="1" s="1"/>
  <c r="F27" i="1"/>
  <c r="G27" i="1" s="1"/>
  <c r="F19" i="1"/>
  <c r="G19" i="1" s="1"/>
  <c r="F11" i="1"/>
  <c r="G11" i="1" s="1"/>
  <c r="F56" i="1"/>
  <c r="G56" i="1" s="1"/>
  <c r="F48" i="1"/>
  <c r="G48" i="1" s="1"/>
  <c r="F40" i="1"/>
  <c r="G40" i="1" s="1"/>
  <c r="F32" i="1"/>
  <c r="G32" i="1" s="1"/>
  <c r="F24" i="1"/>
  <c r="G24" i="1" s="1"/>
  <c r="F16" i="1"/>
  <c r="G16" i="1" s="1"/>
  <c r="F87" i="1"/>
  <c r="G87" i="1" s="1"/>
  <c r="F79" i="1"/>
  <c r="G79" i="1" s="1"/>
  <c r="F71" i="1"/>
  <c r="G71" i="1" s="1"/>
  <c r="F63" i="1"/>
  <c r="G63" i="1" s="1"/>
  <c r="F55" i="1"/>
  <c r="G55" i="1" s="1"/>
  <c r="F47" i="1"/>
  <c r="G47" i="1" s="1"/>
  <c r="F39" i="1"/>
  <c r="G39" i="1" s="1"/>
  <c r="F31" i="1"/>
  <c r="G31" i="1" s="1"/>
  <c r="F23" i="1"/>
  <c r="G23" i="1" s="1"/>
  <c r="F15" i="1"/>
  <c r="G15" i="1" s="1"/>
  <c r="F86" i="1"/>
  <c r="G86" i="1" s="1"/>
  <c r="F70" i="1"/>
  <c r="G70" i="1" s="1"/>
  <c r="F54" i="1"/>
  <c r="G54" i="1" s="1"/>
  <c r="F46" i="1"/>
  <c r="G46" i="1" s="1"/>
  <c r="F38" i="1"/>
  <c r="G38" i="1" s="1"/>
  <c r="F22" i="1"/>
  <c r="G22" i="1" s="1"/>
  <c r="F14" i="1"/>
  <c r="G14" i="1" s="1"/>
  <c r="F85" i="1"/>
  <c r="G85" i="1" s="1"/>
  <c r="F77" i="1"/>
  <c r="G77" i="1" s="1"/>
  <c r="F61" i="1"/>
  <c r="G61" i="1" s="1"/>
  <c r="F45" i="1"/>
  <c r="G45" i="1" s="1"/>
  <c r="F29" i="1"/>
  <c r="G29" i="1" s="1"/>
  <c r="F13" i="1"/>
  <c r="G13" i="1" s="1"/>
  <c r="F92" i="1"/>
  <c r="G92" i="1" s="1"/>
  <c r="F76" i="1"/>
  <c r="G76" i="1" s="1"/>
  <c r="F68" i="1"/>
  <c r="G68" i="1" s="1"/>
  <c r="F52" i="1"/>
  <c r="G52" i="1" s="1"/>
  <c r="F36" i="1"/>
  <c r="G36" i="1" s="1"/>
  <c r="F20" i="1"/>
  <c r="G20" i="1" s="1"/>
  <c r="F90" i="1"/>
  <c r="G90" i="1" s="1"/>
  <c r="F82" i="1"/>
  <c r="G82" i="1" s="1"/>
  <c r="F74" i="1"/>
  <c r="G74" i="1" s="1"/>
  <c r="F66" i="1"/>
  <c r="G66" i="1" s="1"/>
  <c r="F58" i="1"/>
  <c r="G58" i="1" s="1"/>
  <c r="F50" i="1"/>
  <c r="G50" i="1" s="1"/>
  <c r="F42" i="1"/>
  <c r="G42" i="1" s="1"/>
  <c r="F34" i="1"/>
  <c r="G34" i="1" s="1"/>
  <c r="F26" i="1"/>
  <c r="G26" i="1" s="1"/>
  <c r="F18" i="1"/>
  <c r="G18" i="1" s="1"/>
  <c r="G93" i="1" l="1"/>
</calcChain>
</file>

<file path=xl/sharedStrings.xml><?xml version="1.0" encoding="utf-8"?>
<sst xmlns="http://schemas.openxmlformats.org/spreadsheetml/2006/main" count="14" uniqueCount="14">
  <si>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</si>
  <si>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</si>
  <si>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</si>
  <si>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</si>
  <si>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</si>
  <si>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</si>
  <si>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Oprocentowanie do wyliczenia ceny kredytu (wibor 3M+Marża Oferenta)</t>
  </si>
  <si>
    <t xml:space="preserve">Kalkulacja ceny kredytu jedynie dla porównania ofert WG. WZORU C=K+P      
</t>
  </si>
  <si>
    <t>Załacznik nr 2 do Zapytania</t>
  </si>
  <si>
    <t>Wibor z dnia 01.07.2026 - dla porównania ofert</t>
  </si>
  <si>
    <t>Marża - do uzupełnienia przez Oferenta</t>
  </si>
  <si>
    <t>Koszt pożyczki - odsetki</t>
  </si>
  <si>
    <t>odsetki płatne miesięcznie przez okres karencji</t>
  </si>
  <si>
    <t xml:space="preserve">Suma rat odsetkowych w całym okresie wyliczona na podstawie oprocentowania (wibor 3M + marża Oferenta)-K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</si>
</sst>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mmm\ yy;@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  <font>
      <sz val="8"/>
      <name val="Verdana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center" vertical="center" wrapText="1"/>
    </xf>
    <xf numFmtId="1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0" fontId="1" fillId="0" borderId="3" xfId="0" applyNumberFormat="1" applyFont="1" applyBorder="1" applyAlignment="1" applyProtection="1">
      <alignment horizontal="center" vertical="center" wrapText="1"/>
    </xf>
    <xf numFmtId="4" fontId="1" fillId="2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Alignment="1" applyProtection="1">
      <alignment horizontal="left"/>
    </xf>
    <xf numFmtId="0" fontId="0" fillId="0" borderId="0" xfId="0" applyAlignment="1" applyProtection="1"/>
    <xf numFmtId="0" fontId="0" fillId="0" borderId="3" xfId="0" applyBorder="1" applyAlignment="1" applyProtection="1">
      <alignment horizontal="center"/>
    </xf>
    <xf numFmtId="14" fontId="0" fillId="0" borderId="3" xfId="0" applyNumberFormat="1" applyBorder="1" applyProtection="1"/>
    <xf numFmtId="0" fontId="0" fillId="0" borderId="3" xfId="0" applyBorder="1" applyProtection="1"/>
    <xf numFmtId="4" fontId="0" fillId="0" borderId="3" xfId="0" applyNumberFormat="1" applyBorder="1" applyProtection="1"/>
    <xf numFmtId="14" fontId="0" fillId="0" borderId="4" xfId="0" applyNumberFormat="1" applyBorder="1" applyProtection="1"/>
    <xf numFmtId="0" fontId="0" fillId="0" borderId="1" xfId="0" applyBorder="1" applyProtection="1"/>
    <xf numFmtId="4" fontId="0" fillId="0" borderId="1" xfId="0" applyNumberFormat="1" applyBorder="1" applyProtection="1"/>
    <xf numFmtId="0" fontId="0" fillId="0" borderId="2" xfId="0" applyBorder="1" applyProtection="1"/>
    <xf numFmtId="164" fontId="0" fillId="0" borderId="3" xfId="0" applyNumberFormat="1" applyBorder="1" applyProtection="1"/>
    <xf numFmtId="10" fontId="0" fillId="0" borderId="3" xfId="0" applyNumberFormat="1" applyBorder="1" applyProtection="1"/>
    <xf numFmtId="17" fontId="0" fillId="0" borderId="3" xfId="0" applyNumberFormat="1" applyBorder="1" applyProtection="1"/>
    <xf numFmtId="0" fontId="4" fillId="0" borderId="4" xfId="0" applyFont="1" applyBorder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" xfId="0" applyBorder="1" applyAlignment="1" applyProtection="1"/>
    <xf numFmtId="4" fontId="0" fillId="0" borderId="3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G5" sqref="G5"/>
    </sheetView>
  </sheetViews>
  <sheetFormatPr defaultRowHeight="15" x14ac:dyDescent="0.25"/>
  <cols>
    <col min="1" max="1" width="8.140625" style="28" customWidth="1"/>
    <col min="2" max="2" width="11.140625" style="29" customWidth="1"/>
    <col min="3" max="3" width="10.140625" style="29" customWidth="1"/>
    <col min="4" max="4" width="14.7109375" style="29" customWidth="1"/>
    <col min="5" max="5" width="13.85546875" style="29" customWidth="1"/>
    <col min="6" max="6" width="19.85546875" style="29" customWidth="1"/>
    <col min="7" max="7" width="24.140625" style="29" customWidth="1"/>
    <col min="8" max="16384" width="9.140625" style="29"/>
  </cols>
  <sheetData>
    <row r="1" spans="1:7" x14ac:dyDescent="0.25">
      <c r="A1" s="9"/>
      <c r="B1" s="10"/>
      <c r="C1" s="10"/>
      <c r="D1" s="10"/>
      <c r="E1" s="10"/>
      <c r="F1" s="10" t="s">
        <v>8</v>
      </c>
      <c r="G1" s="10"/>
    </row>
    <row r="2" spans="1:7" s="30" customFormat="1" x14ac:dyDescent="0.25">
      <c r="A2" s="11" t="s">
        <v>7</v>
      </c>
      <c r="B2" s="12"/>
      <c r="C2" s="12"/>
      <c r="D2" s="12"/>
      <c r="E2" s="12"/>
      <c r="F2" s="12"/>
      <c r="G2" s="12"/>
    </row>
    <row r="3" spans="1:7" ht="42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11</v>
      </c>
    </row>
    <row r="4" spans="1:7" x14ac:dyDescent="0.25">
      <c r="A4" s="5" t="s">
        <v>10</v>
      </c>
      <c r="B4" s="5"/>
      <c r="C4" s="5"/>
      <c r="D4" s="5"/>
      <c r="E4" s="5"/>
      <c r="F4" s="5"/>
      <c r="G4" s="3"/>
    </row>
    <row r="5" spans="1:7" x14ac:dyDescent="0.25">
      <c r="A5" s="6" t="s">
        <v>9</v>
      </c>
      <c r="B5" s="7"/>
      <c r="C5" s="7"/>
      <c r="D5" s="7"/>
      <c r="E5" s="7"/>
      <c r="F5" s="7"/>
      <c r="G5" s="4">
        <v>3.85E-2</v>
      </c>
    </row>
    <row r="6" spans="1:7" x14ac:dyDescent="0.25">
      <c r="A6" s="6" t="s">
        <v>6</v>
      </c>
      <c r="B6" s="8"/>
      <c r="C6" s="8"/>
      <c r="D6" s="8"/>
      <c r="E6" s="8"/>
      <c r="F6" s="8"/>
      <c r="G6" s="4">
        <f>G4+G5</f>
        <v>3.85E-2</v>
      </c>
    </row>
    <row r="7" spans="1:7" x14ac:dyDescent="0.25">
      <c r="A7" s="13"/>
      <c r="B7" s="14">
        <v>46234</v>
      </c>
      <c r="C7" s="15"/>
      <c r="D7" s="16"/>
      <c r="E7" s="16">
        <v>30000000</v>
      </c>
      <c r="F7" s="15"/>
      <c r="G7" s="15"/>
    </row>
    <row r="8" spans="1:7" x14ac:dyDescent="0.25">
      <c r="A8" s="13">
        <v>0</v>
      </c>
      <c r="B8" s="17" t="s">
        <v>12</v>
      </c>
      <c r="C8" s="18"/>
      <c r="D8" s="19"/>
      <c r="E8" s="19"/>
      <c r="F8" s="20"/>
      <c r="G8" s="16">
        <f>E7*G6</f>
        <v>1155000</v>
      </c>
    </row>
    <row r="9" spans="1:7" x14ac:dyDescent="0.25">
      <c r="A9" s="13">
        <v>1</v>
      </c>
      <c r="B9" s="15"/>
      <c r="C9" s="21">
        <v>46600</v>
      </c>
      <c r="D9" s="16">
        <v>357142.86</v>
      </c>
      <c r="E9" s="16">
        <f>E7-D9</f>
        <v>29642857.140000001</v>
      </c>
      <c r="F9" s="22">
        <f>$G$6</f>
        <v>3.85E-2</v>
      </c>
      <c r="G9" s="16">
        <f>E7*F9*30/365</f>
        <v>94931.506849315076</v>
      </c>
    </row>
    <row r="10" spans="1:7" x14ac:dyDescent="0.25">
      <c r="A10" s="13">
        <v>2</v>
      </c>
      <c r="B10" s="15"/>
      <c r="C10" s="23">
        <v>46631</v>
      </c>
      <c r="D10" s="16">
        <v>357142.86</v>
      </c>
      <c r="E10" s="16">
        <f t="shared" ref="E10:E73" si="0">E9-D10</f>
        <v>29285714.280000001</v>
      </c>
      <c r="F10" s="22">
        <f t="shared" ref="F10:F73" si="1">$G$6</f>
        <v>3.85E-2</v>
      </c>
      <c r="G10" s="16">
        <f>E9*F10*30/365</f>
        <v>93801.369853972617</v>
      </c>
    </row>
    <row r="11" spans="1:7" x14ac:dyDescent="0.25">
      <c r="A11" s="13">
        <v>3</v>
      </c>
      <c r="B11" s="15"/>
      <c r="C11" s="21">
        <v>46661</v>
      </c>
      <c r="D11" s="16">
        <v>357142.86</v>
      </c>
      <c r="E11" s="16">
        <f t="shared" si="0"/>
        <v>28928571.420000002</v>
      </c>
      <c r="F11" s="22">
        <f t="shared" si="1"/>
        <v>3.85E-2</v>
      </c>
      <c r="G11" s="16">
        <f t="shared" ref="G11:G74" si="2">E10*F11*30/365</f>
        <v>92671.23285863013</v>
      </c>
    </row>
    <row r="12" spans="1:7" x14ac:dyDescent="0.25">
      <c r="A12" s="13">
        <v>4</v>
      </c>
      <c r="B12" s="15"/>
      <c r="C12" s="23">
        <v>46692</v>
      </c>
      <c r="D12" s="16">
        <v>357142.86</v>
      </c>
      <c r="E12" s="16">
        <f t="shared" si="0"/>
        <v>28571428.560000002</v>
      </c>
      <c r="F12" s="22">
        <f t="shared" si="1"/>
        <v>3.85E-2</v>
      </c>
      <c r="G12" s="16">
        <f t="shared" si="2"/>
        <v>91541.095863287672</v>
      </c>
    </row>
    <row r="13" spans="1:7" x14ac:dyDescent="0.25">
      <c r="A13" s="13">
        <v>5</v>
      </c>
      <c r="B13" s="15"/>
      <c r="C13" s="21">
        <v>46722</v>
      </c>
      <c r="D13" s="16">
        <v>357142.86</v>
      </c>
      <c r="E13" s="16">
        <f t="shared" si="0"/>
        <v>28214285.700000003</v>
      </c>
      <c r="F13" s="22">
        <f t="shared" si="1"/>
        <v>3.85E-2</v>
      </c>
      <c r="G13" s="16">
        <f t="shared" si="2"/>
        <v>90410.958867945214</v>
      </c>
    </row>
    <row r="14" spans="1:7" x14ac:dyDescent="0.25">
      <c r="A14" s="13">
        <v>6</v>
      </c>
      <c r="B14" s="15"/>
      <c r="C14" s="23">
        <v>46753</v>
      </c>
      <c r="D14" s="16">
        <v>357142.86</v>
      </c>
      <c r="E14" s="16">
        <f t="shared" si="0"/>
        <v>27857142.840000004</v>
      </c>
      <c r="F14" s="22">
        <f t="shared" si="1"/>
        <v>3.85E-2</v>
      </c>
      <c r="G14" s="16">
        <f t="shared" si="2"/>
        <v>89280.821872602741</v>
      </c>
    </row>
    <row r="15" spans="1:7" x14ac:dyDescent="0.25">
      <c r="A15" s="13">
        <v>7</v>
      </c>
      <c r="B15" s="15"/>
      <c r="C15" s="21">
        <v>46784</v>
      </c>
      <c r="D15" s="16">
        <v>357142.86</v>
      </c>
      <c r="E15" s="16">
        <f t="shared" si="0"/>
        <v>27499999.980000004</v>
      </c>
      <c r="F15" s="22">
        <f t="shared" si="1"/>
        <v>3.85E-2</v>
      </c>
      <c r="G15" s="16">
        <f t="shared" si="2"/>
        <v>88150.684877260283</v>
      </c>
    </row>
    <row r="16" spans="1:7" x14ac:dyDescent="0.25">
      <c r="A16" s="13">
        <v>8</v>
      </c>
      <c r="B16" s="15"/>
      <c r="C16" s="23">
        <v>46813</v>
      </c>
      <c r="D16" s="16">
        <v>357142.86</v>
      </c>
      <c r="E16" s="16">
        <f t="shared" si="0"/>
        <v>27142857.120000005</v>
      </c>
      <c r="F16" s="22">
        <f t="shared" si="1"/>
        <v>3.85E-2</v>
      </c>
      <c r="G16" s="16">
        <f t="shared" si="2"/>
        <v>87020.547881917824</v>
      </c>
    </row>
    <row r="17" spans="1:7" x14ac:dyDescent="0.25">
      <c r="A17" s="13">
        <v>9</v>
      </c>
      <c r="B17" s="15"/>
      <c r="C17" s="21">
        <v>46844</v>
      </c>
      <c r="D17" s="16">
        <v>357142.86</v>
      </c>
      <c r="E17" s="16">
        <f t="shared" si="0"/>
        <v>26785714.260000005</v>
      </c>
      <c r="F17" s="22">
        <f t="shared" si="1"/>
        <v>3.85E-2</v>
      </c>
      <c r="G17" s="16">
        <f t="shared" si="2"/>
        <v>85890.410886575351</v>
      </c>
    </row>
    <row r="18" spans="1:7" x14ac:dyDescent="0.25">
      <c r="A18" s="13">
        <v>10</v>
      </c>
      <c r="B18" s="15"/>
      <c r="C18" s="23">
        <v>46874</v>
      </c>
      <c r="D18" s="16">
        <v>357142.86</v>
      </c>
      <c r="E18" s="16">
        <f t="shared" si="0"/>
        <v>26428571.400000006</v>
      </c>
      <c r="F18" s="22">
        <f t="shared" si="1"/>
        <v>3.85E-2</v>
      </c>
      <c r="G18" s="16">
        <f t="shared" si="2"/>
        <v>84760.273891232893</v>
      </c>
    </row>
    <row r="19" spans="1:7" x14ac:dyDescent="0.25">
      <c r="A19" s="13">
        <v>11</v>
      </c>
      <c r="B19" s="15"/>
      <c r="C19" s="21">
        <v>46905</v>
      </c>
      <c r="D19" s="16">
        <v>357142.86</v>
      </c>
      <c r="E19" s="16">
        <f t="shared" si="0"/>
        <v>26071428.540000007</v>
      </c>
      <c r="F19" s="22">
        <f t="shared" si="1"/>
        <v>3.85E-2</v>
      </c>
      <c r="G19" s="16">
        <f t="shared" si="2"/>
        <v>83630.136895890435</v>
      </c>
    </row>
    <row r="20" spans="1:7" x14ac:dyDescent="0.25">
      <c r="A20" s="13">
        <v>12</v>
      </c>
      <c r="B20" s="15"/>
      <c r="C20" s="23">
        <v>46935</v>
      </c>
      <c r="D20" s="16">
        <v>357142.86</v>
      </c>
      <c r="E20" s="16">
        <f t="shared" si="0"/>
        <v>25714285.680000007</v>
      </c>
      <c r="F20" s="22">
        <f t="shared" si="1"/>
        <v>3.85E-2</v>
      </c>
      <c r="G20" s="16">
        <f t="shared" si="2"/>
        <v>82499.999900547962</v>
      </c>
    </row>
    <row r="21" spans="1:7" x14ac:dyDescent="0.25">
      <c r="A21" s="13">
        <v>13</v>
      </c>
      <c r="B21" s="15"/>
      <c r="C21" s="21">
        <v>46966</v>
      </c>
      <c r="D21" s="16">
        <v>357142.86</v>
      </c>
      <c r="E21" s="16">
        <f t="shared" si="0"/>
        <v>25357142.820000008</v>
      </c>
      <c r="F21" s="22">
        <f t="shared" si="1"/>
        <v>3.85E-2</v>
      </c>
      <c r="G21" s="16">
        <f t="shared" si="2"/>
        <v>81369.862905205504</v>
      </c>
    </row>
    <row r="22" spans="1:7" x14ac:dyDescent="0.25">
      <c r="A22" s="13">
        <v>14</v>
      </c>
      <c r="B22" s="15"/>
      <c r="C22" s="23">
        <v>46997</v>
      </c>
      <c r="D22" s="16">
        <v>357142.86</v>
      </c>
      <c r="E22" s="16">
        <f t="shared" si="0"/>
        <v>24999999.960000008</v>
      </c>
      <c r="F22" s="22">
        <f t="shared" si="1"/>
        <v>3.85E-2</v>
      </c>
      <c r="G22" s="16">
        <f t="shared" si="2"/>
        <v>80239.725909863031</v>
      </c>
    </row>
    <row r="23" spans="1:7" x14ac:dyDescent="0.25">
      <c r="A23" s="13">
        <v>15</v>
      </c>
      <c r="B23" s="15"/>
      <c r="C23" s="21">
        <v>47027</v>
      </c>
      <c r="D23" s="16">
        <v>357142.86</v>
      </c>
      <c r="E23" s="16">
        <f t="shared" si="0"/>
        <v>24642857.100000009</v>
      </c>
      <c r="F23" s="22">
        <f t="shared" si="1"/>
        <v>3.85E-2</v>
      </c>
      <c r="G23" s="16">
        <f t="shared" si="2"/>
        <v>79109.588914520573</v>
      </c>
    </row>
    <row r="24" spans="1:7" x14ac:dyDescent="0.25">
      <c r="A24" s="13">
        <v>16</v>
      </c>
      <c r="B24" s="15"/>
      <c r="C24" s="23">
        <v>47058</v>
      </c>
      <c r="D24" s="16">
        <v>357142.86</v>
      </c>
      <c r="E24" s="16">
        <f t="shared" si="0"/>
        <v>24285714.24000001</v>
      </c>
      <c r="F24" s="22">
        <f t="shared" si="1"/>
        <v>3.85E-2</v>
      </c>
      <c r="G24" s="16">
        <f t="shared" si="2"/>
        <v>77979.451919178115</v>
      </c>
    </row>
    <row r="25" spans="1:7" x14ac:dyDescent="0.25">
      <c r="A25" s="13">
        <v>17</v>
      </c>
      <c r="B25" s="15"/>
      <c r="C25" s="21">
        <v>47088</v>
      </c>
      <c r="D25" s="16">
        <v>357142.86</v>
      </c>
      <c r="E25" s="16">
        <f t="shared" si="0"/>
        <v>23928571.38000001</v>
      </c>
      <c r="F25" s="22">
        <f t="shared" si="1"/>
        <v>3.85E-2</v>
      </c>
      <c r="G25" s="16">
        <f t="shared" si="2"/>
        <v>76849.314923835642</v>
      </c>
    </row>
    <row r="26" spans="1:7" x14ac:dyDescent="0.25">
      <c r="A26" s="13">
        <v>18</v>
      </c>
      <c r="B26" s="15"/>
      <c r="C26" s="23">
        <v>47119</v>
      </c>
      <c r="D26" s="16">
        <v>357142.86</v>
      </c>
      <c r="E26" s="16">
        <f t="shared" si="0"/>
        <v>23571428.520000011</v>
      </c>
      <c r="F26" s="22">
        <f t="shared" si="1"/>
        <v>3.85E-2</v>
      </c>
      <c r="G26" s="16">
        <f t="shared" si="2"/>
        <v>75719.177928493184</v>
      </c>
    </row>
    <row r="27" spans="1:7" x14ac:dyDescent="0.25">
      <c r="A27" s="13">
        <v>19</v>
      </c>
      <c r="B27" s="15"/>
      <c r="C27" s="21">
        <v>47150</v>
      </c>
      <c r="D27" s="16">
        <v>357142.86</v>
      </c>
      <c r="E27" s="16">
        <f t="shared" si="0"/>
        <v>23214285.660000011</v>
      </c>
      <c r="F27" s="22">
        <f t="shared" si="1"/>
        <v>3.85E-2</v>
      </c>
      <c r="G27" s="16">
        <f t="shared" si="2"/>
        <v>74589.040933150711</v>
      </c>
    </row>
    <row r="28" spans="1:7" x14ac:dyDescent="0.25">
      <c r="A28" s="13">
        <v>20</v>
      </c>
      <c r="B28" s="15"/>
      <c r="C28" s="23">
        <v>47178</v>
      </c>
      <c r="D28" s="16">
        <v>357142.86</v>
      </c>
      <c r="E28" s="16">
        <f t="shared" si="0"/>
        <v>22857142.800000012</v>
      </c>
      <c r="F28" s="22">
        <f t="shared" si="1"/>
        <v>3.85E-2</v>
      </c>
      <c r="G28" s="16">
        <f t="shared" si="2"/>
        <v>73458.903937808253</v>
      </c>
    </row>
    <row r="29" spans="1:7" x14ac:dyDescent="0.25">
      <c r="A29" s="13">
        <v>21</v>
      </c>
      <c r="B29" s="15"/>
      <c r="C29" s="21">
        <v>47209</v>
      </c>
      <c r="D29" s="16">
        <v>357142.86</v>
      </c>
      <c r="E29" s="16">
        <f t="shared" si="0"/>
        <v>22499999.940000013</v>
      </c>
      <c r="F29" s="22">
        <f t="shared" si="1"/>
        <v>3.85E-2</v>
      </c>
      <c r="G29" s="16">
        <f t="shared" si="2"/>
        <v>72328.766942465794</v>
      </c>
    </row>
    <row r="30" spans="1:7" x14ac:dyDescent="0.25">
      <c r="A30" s="13">
        <v>22</v>
      </c>
      <c r="B30" s="15"/>
      <c r="C30" s="23">
        <v>47239</v>
      </c>
      <c r="D30" s="16">
        <v>357142.86</v>
      </c>
      <c r="E30" s="16">
        <f t="shared" si="0"/>
        <v>22142857.080000013</v>
      </c>
      <c r="F30" s="22">
        <f t="shared" si="1"/>
        <v>3.85E-2</v>
      </c>
      <c r="G30" s="16">
        <f t="shared" si="2"/>
        <v>71198.629947123336</v>
      </c>
    </row>
    <row r="31" spans="1:7" x14ac:dyDescent="0.25">
      <c r="A31" s="13">
        <v>23</v>
      </c>
      <c r="B31" s="15"/>
      <c r="C31" s="21">
        <v>47270</v>
      </c>
      <c r="D31" s="16">
        <v>357142.86</v>
      </c>
      <c r="E31" s="16">
        <f t="shared" si="0"/>
        <v>21785714.220000014</v>
      </c>
      <c r="F31" s="22">
        <f t="shared" si="1"/>
        <v>3.85E-2</v>
      </c>
      <c r="G31" s="16">
        <f t="shared" si="2"/>
        <v>70068.492951780863</v>
      </c>
    </row>
    <row r="32" spans="1:7" x14ac:dyDescent="0.25">
      <c r="A32" s="13">
        <v>24</v>
      </c>
      <c r="B32" s="15"/>
      <c r="C32" s="23">
        <v>47300</v>
      </c>
      <c r="D32" s="16">
        <v>357142.86</v>
      </c>
      <c r="E32" s="16">
        <f t="shared" si="0"/>
        <v>21428571.360000014</v>
      </c>
      <c r="F32" s="22">
        <f t="shared" si="1"/>
        <v>3.85E-2</v>
      </c>
      <c r="G32" s="16">
        <f t="shared" si="2"/>
        <v>68938.355956438405</v>
      </c>
    </row>
    <row r="33" spans="1:7" x14ac:dyDescent="0.25">
      <c r="A33" s="13">
        <v>25</v>
      </c>
      <c r="B33" s="15"/>
      <c r="C33" s="21">
        <v>47331</v>
      </c>
      <c r="D33" s="16">
        <v>357142.86</v>
      </c>
      <c r="E33" s="16">
        <f t="shared" si="0"/>
        <v>21071428.500000015</v>
      </c>
      <c r="F33" s="22">
        <f t="shared" si="1"/>
        <v>3.85E-2</v>
      </c>
      <c r="G33" s="16">
        <f t="shared" si="2"/>
        <v>67808.218961095932</v>
      </c>
    </row>
    <row r="34" spans="1:7" x14ac:dyDescent="0.25">
      <c r="A34" s="13">
        <v>26</v>
      </c>
      <c r="B34" s="15"/>
      <c r="C34" s="23">
        <v>47362</v>
      </c>
      <c r="D34" s="16">
        <v>357142.86</v>
      </c>
      <c r="E34" s="16">
        <f t="shared" si="0"/>
        <v>20714285.640000015</v>
      </c>
      <c r="F34" s="22">
        <f t="shared" si="1"/>
        <v>3.85E-2</v>
      </c>
      <c r="G34" s="16">
        <f t="shared" si="2"/>
        <v>66678.081965753474</v>
      </c>
    </row>
    <row r="35" spans="1:7" x14ac:dyDescent="0.25">
      <c r="A35" s="13">
        <v>27</v>
      </c>
      <c r="B35" s="15"/>
      <c r="C35" s="21">
        <v>47392</v>
      </c>
      <c r="D35" s="16">
        <v>357142.86</v>
      </c>
      <c r="E35" s="16">
        <f t="shared" si="0"/>
        <v>20357142.780000016</v>
      </c>
      <c r="F35" s="22">
        <f t="shared" si="1"/>
        <v>3.85E-2</v>
      </c>
      <c r="G35" s="16">
        <f t="shared" si="2"/>
        <v>65547.944970411001</v>
      </c>
    </row>
    <row r="36" spans="1:7" x14ac:dyDescent="0.25">
      <c r="A36" s="13">
        <v>28</v>
      </c>
      <c r="B36" s="15"/>
      <c r="C36" s="23">
        <v>47423</v>
      </c>
      <c r="D36" s="16">
        <v>357142.86</v>
      </c>
      <c r="E36" s="16">
        <f t="shared" si="0"/>
        <v>19999999.920000017</v>
      </c>
      <c r="F36" s="22">
        <f t="shared" si="1"/>
        <v>3.85E-2</v>
      </c>
      <c r="G36" s="16">
        <f t="shared" si="2"/>
        <v>64417.807975068536</v>
      </c>
    </row>
    <row r="37" spans="1:7" x14ac:dyDescent="0.25">
      <c r="A37" s="13">
        <v>29</v>
      </c>
      <c r="B37" s="15"/>
      <c r="C37" s="21">
        <v>47453</v>
      </c>
      <c r="D37" s="16">
        <v>357142.86</v>
      </c>
      <c r="E37" s="16">
        <f t="shared" si="0"/>
        <v>19642857.060000017</v>
      </c>
      <c r="F37" s="22">
        <f t="shared" si="1"/>
        <v>3.85E-2</v>
      </c>
      <c r="G37" s="16">
        <f t="shared" si="2"/>
        <v>63287.670979726077</v>
      </c>
    </row>
    <row r="38" spans="1:7" x14ac:dyDescent="0.25">
      <c r="A38" s="13">
        <v>30</v>
      </c>
      <c r="B38" s="15"/>
      <c r="C38" s="23">
        <v>47484</v>
      </c>
      <c r="D38" s="16">
        <v>357142.86</v>
      </c>
      <c r="E38" s="16">
        <f t="shared" si="0"/>
        <v>19285714.200000018</v>
      </c>
      <c r="F38" s="22">
        <f t="shared" si="1"/>
        <v>3.85E-2</v>
      </c>
      <c r="G38" s="16">
        <f t="shared" si="2"/>
        <v>62157.533984383612</v>
      </c>
    </row>
    <row r="39" spans="1:7" x14ac:dyDescent="0.25">
      <c r="A39" s="13">
        <v>31</v>
      </c>
      <c r="B39" s="15"/>
      <c r="C39" s="21">
        <v>47515</v>
      </c>
      <c r="D39" s="16">
        <v>357142.86</v>
      </c>
      <c r="E39" s="16">
        <f t="shared" si="0"/>
        <v>18928571.340000018</v>
      </c>
      <c r="F39" s="22">
        <f t="shared" si="1"/>
        <v>3.85E-2</v>
      </c>
      <c r="G39" s="16">
        <f t="shared" si="2"/>
        <v>61027.396989041161</v>
      </c>
    </row>
    <row r="40" spans="1:7" x14ac:dyDescent="0.25">
      <c r="A40" s="13">
        <v>32</v>
      </c>
      <c r="B40" s="15"/>
      <c r="C40" s="23">
        <v>47543</v>
      </c>
      <c r="D40" s="16">
        <v>357142.86</v>
      </c>
      <c r="E40" s="16">
        <f t="shared" si="0"/>
        <v>18571428.480000019</v>
      </c>
      <c r="F40" s="22">
        <f t="shared" si="1"/>
        <v>3.85E-2</v>
      </c>
      <c r="G40" s="16">
        <f t="shared" si="2"/>
        <v>59897.259993698681</v>
      </c>
    </row>
    <row r="41" spans="1:7" x14ac:dyDescent="0.25">
      <c r="A41" s="13">
        <v>33</v>
      </c>
      <c r="B41" s="15"/>
      <c r="C41" s="21">
        <v>47574</v>
      </c>
      <c r="D41" s="16">
        <v>357142.86</v>
      </c>
      <c r="E41" s="16">
        <f t="shared" si="0"/>
        <v>18214285.62000002</v>
      </c>
      <c r="F41" s="22">
        <f t="shared" si="1"/>
        <v>3.85E-2</v>
      </c>
      <c r="G41" s="16">
        <f t="shared" si="2"/>
        <v>58767.122998356215</v>
      </c>
    </row>
    <row r="42" spans="1:7" x14ac:dyDescent="0.25">
      <c r="A42" s="13">
        <v>34</v>
      </c>
      <c r="B42" s="15"/>
      <c r="C42" s="23">
        <v>47604</v>
      </c>
      <c r="D42" s="16">
        <v>357142.86</v>
      </c>
      <c r="E42" s="16">
        <f t="shared" si="0"/>
        <v>17857142.76000002</v>
      </c>
      <c r="F42" s="22">
        <f t="shared" si="1"/>
        <v>3.85E-2</v>
      </c>
      <c r="G42" s="16">
        <f t="shared" si="2"/>
        <v>57636.986003013764</v>
      </c>
    </row>
    <row r="43" spans="1:7" x14ac:dyDescent="0.25">
      <c r="A43" s="13">
        <v>35</v>
      </c>
      <c r="B43" s="15"/>
      <c r="C43" s="21">
        <v>47635</v>
      </c>
      <c r="D43" s="16">
        <v>357142.86</v>
      </c>
      <c r="E43" s="16">
        <f t="shared" si="0"/>
        <v>17499999.900000021</v>
      </c>
      <c r="F43" s="22">
        <f t="shared" si="1"/>
        <v>3.85E-2</v>
      </c>
      <c r="G43" s="16">
        <f t="shared" si="2"/>
        <v>56506.849007671299</v>
      </c>
    </row>
    <row r="44" spans="1:7" x14ac:dyDescent="0.25">
      <c r="A44" s="13">
        <v>36</v>
      </c>
      <c r="B44" s="15"/>
      <c r="C44" s="23">
        <v>47665</v>
      </c>
      <c r="D44" s="16">
        <v>357142.86</v>
      </c>
      <c r="E44" s="16">
        <f t="shared" si="0"/>
        <v>17142857.040000021</v>
      </c>
      <c r="F44" s="22">
        <f t="shared" si="1"/>
        <v>3.85E-2</v>
      </c>
      <c r="G44" s="16">
        <f t="shared" si="2"/>
        <v>55376.712012328841</v>
      </c>
    </row>
    <row r="45" spans="1:7" x14ac:dyDescent="0.25">
      <c r="A45" s="13">
        <v>37</v>
      </c>
      <c r="B45" s="15"/>
      <c r="C45" s="21">
        <v>47696</v>
      </c>
      <c r="D45" s="16">
        <v>357142.86</v>
      </c>
      <c r="E45" s="16">
        <f t="shared" si="0"/>
        <v>16785714.180000022</v>
      </c>
      <c r="F45" s="22">
        <f t="shared" si="1"/>
        <v>3.85E-2</v>
      </c>
      <c r="G45" s="16">
        <f t="shared" si="2"/>
        <v>54246.575016986368</v>
      </c>
    </row>
    <row r="46" spans="1:7" x14ac:dyDescent="0.25">
      <c r="A46" s="13">
        <v>38</v>
      </c>
      <c r="B46" s="15"/>
      <c r="C46" s="23">
        <v>47727</v>
      </c>
      <c r="D46" s="16">
        <v>357142.86</v>
      </c>
      <c r="E46" s="16">
        <f t="shared" si="0"/>
        <v>16428571.320000023</v>
      </c>
      <c r="F46" s="22">
        <f t="shared" si="1"/>
        <v>3.85E-2</v>
      </c>
      <c r="G46" s="16">
        <f t="shared" si="2"/>
        <v>53116.438021643902</v>
      </c>
    </row>
    <row r="47" spans="1:7" x14ac:dyDescent="0.25">
      <c r="A47" s="13">
        <v>39</v>
      </c>
      <c r="B47" s="15"/>
      <c r="C47" s="21">
        <v>47757</v>
      </c>
      <c r="D47" s="16">
        <v>357142.86</v>
      </c>
      <c r="E47" s="16">
        <f t="shared" si="0"/>
        <v>16071428.460000023</v>
      </c>
      <c r="F47" s="22">
        <f t="shared" si="1"/>
        <v>3.85E-2</v>
      </c>
      <c r="G47" s="16">
        <f t="shared" si="2"/>
        <v>51986.301026301444</v>
      </c>
    </row>
    <row r="48" spans="1:7" x14ac:dyDescent="0.25">
      <c r="A48" s="13">
        <v>40</v>
      </c>
      <c r="B48" s="15"/>
      <c r="C48" s="23">
        <v>47788</v>
      </c>
      <c r="D48" s="16">
        <v>357142.86</v>
      </c>
      <c r="E48" s="16">
        <f t="shared" si="0"/>
        <v>15714285.600000024</v>
      </c>
      <c r="F48" s="22">
        <f t="shared" si="1"/>
        <v>3.85E-2</v>
      </c>
      <c r="G48" s="16">
        <f t="shared" si="2"/>
        <v>50856.164030958978</v>
      </c>
    </row>
    <row r="49" spans="1:7" x14ac:dyDescent="0.25">
      <c r="A49" s="13">
        <v>41</v>
      </c>
      <c r="B49" s="15"/>
      <c r="C49" s="21">
        <v>47818</v>
      </c>
      <c r="D49" s="16">
        <v>357142.86</v>
      </c>
      <c r="E49" s="16">
        <f t="shared" si="0"/>
        <v>15357142.740000024</v>
      </c>
      <c r="F49" s="22">
        <f t="shared" si="1"/>
        <v>3.85E-2</v>
      </c>
      <c r="G49" s="16">
        <f t="shared" si="2"/>
        <v>49726.02703561652</v>
      </c>
    </row>
    <row r="50" spans="1:7" x14ac:dyDescent="0.25">
      <c r="A50" s="13">
        <v>42</v>
      </c>
      <c r="B50" s="15"/>
      <c r="C50" s="23">
        <v>47849</v>
      </c>
      <c r="D50" s="16">
        <v>357142.86</v>
      </c>
      <c r="E50" s="16">
        <f t="shared" si="0"/>
        <v>14999999.880000025</v>
      </c>
      <c r="F50" s="22">
        <f t="shared" si="1"/>
        <v>3.85E-2</v>
      </c>
      <c r="G50" s="16">
        <f t="shared" si="2"/>
        <v>48595.890040274047</v>
      </c>
    </row>
    <row r="51" spans="1:7" x14ac:dyDescent="0.25">
      <c r="A51" s="13">
        <v>43</v>
      </c>
      <c r="B51" s="15"/>
      <c r="C51" s="21">
        <v>47880</v>
      </c>
      <c r="D51" s="16">
        <v>357142.86</v>
      </c>
      <c r="E51" s="16">
        <f t="shared" si="0"/>
        <v>14642857.020000026</v>
      </c>
      <c r="F51" s="22">
        <f t="shared" si="1"/>
        <v>3.85E-2</v>
      </c>
      <c r="G51" s="16">
        <f t="shared" si="2"/>
        <v>47465.753044931582</v>
      </c>
    </row>
    <row r="52" spans="1:7" x14ac:dyDescent="0.25">
      <c r="A52" s="13">
        <v>44</v>
      </c>
      <c r="B52" s="15"/>
      <c r="C52" s="23">
        <v>47908</v>
      </c>
      <c r="D52" s="16">
        <v>357142.86</v>
      </c>
      <c r="E52" s="16">
        <f t="shared" si="0"/>
        <v>14285714.160000026</v>
      </c>
      <c r="F52" s="22">
        <f t="shared" si="1"/>
        <v>3.85E-2</v>
      </c>
      <c r="G52" s="16">
        <f t="shared" si="2"/>
        <v>46335.616049589124</v>
      </c>
    </row>
    <row r="53" spans="1:7" x14ac:dyDescent="0.25">
      <c r="A53" s="13">
        <v>45</v>
      </c>
      <c r="B53" s="15"/>
      <c r="C53" s="21">
        <v>47939</v>
      </c>
      <c r="D53" s="16">
        <v>357142.86</v>
      </c>
      <c r="E53" s="16">
        <f t="shared" si="0"/>
        <v>13928571.300000027</v>
      </c>
      <c r="F53" s="22">
        <f t="shared" si="1"/>
        <v>3.85E-2</v>
      </c>
      <c r="G53" s="16">
        <f t="shared" si="2"/>
        <v>45205.479054246651</v>
      </c>
    </row>
    <row r="54" spans="1:7" x14ac:dyDescent="0.25">
      <c r="A54" s="13">
        <v>46</v>
      </c>
      <c r="B54" s="15"/>
      <c r="C54" s="23">
        <v>47969</v>
      </c>
      <c r="D54" s="16">
        <v>357142.86</v>
      </c>
      <c r="E54" s="16">
        <f t="shared" si="0"/>
        <v>13571428.440000027</v>
      </c>
      <c r="F54" s="22">
        <f t="shared" si="1"/>
        <v>3.85E-2</v>
      </c>
      <c r="G54" s="16">
        <f t="shared" si="2"/>
        <v>44075.3420589042</v>
      </c>
    </row>
    <row r="55" spans="1:7" x14ac:dyDescent="0.25">
      <c r="A55" s="13">
        <v>47</v>
      </c>
      <c r="B55" s="15"/>
      <c r="C55" s="21">
        <v>48000</v>
      </c>
      <c r="D55" s="16">
        <v>357142.86</v>
      </c>
      <c r="E55" s="16">
        <f t="shared" si="0"/>
        <v>13214285.580000028</v>
      </c>
      <c r="F55" s="22">
        <f t="shared" si="1"/>
        <v>3.85E-2</v>
      </c>
      <c r="G55" s="16">
        <f t="shared" si="2"/>
        <v>42945.205063561727</v>
      </c>
    </row>
    <row r="56" spans="1:7" x14ac:dyDescent="0.25">
      <c r="A56" s="13">
        <v>48</v>
      </c>
      <c r="B56" s="15"/>
      <c r="C56" s="23">
        <v>48030</v>
      </c>
      <c r="D56" s="16">
        <v>357142.86</v>
      </c>
      <c r="E56" s="16">
        <f t="shared" si="0"/>
        <v>12857142.720000029</v>
      </c>
      <c r="F56" s="22">
        <f t="shared" si="1"/>
        <v>3.85E-2</v>
      </c>
      <c r="G56" s="16">
        <f t="shared" si="2"/>
        <v>41815.068068219269</v>
      </c>
    </row>
    <row r="57" spans="1:7" x14ac:dyDescent="0.25">
      <c r="A57" s="13">
        <v>49</v>
      </c>
      <c r="B57" s="15"/>
      <c r="C57" s="21">
        <v>48061</v>
      </c>
      <c r="D57" s="16">
        <v>357142.86</v>
      </c>
      <c r="E57" s="16">
        <f t="shared" si="0"/>
        <v>12499999.860000029</v>
      </c>
      <c r="F57" s="22">
        <f t="shared" si="1"/>
        <v>3.85E-2</v>
      </c>
      <c r="G57" s="16">
        <f t="shared" si="2"/>
        <v>40684.931072876803</v>
      </c>
    </row>
    <row r="58" spans="1:7" x14ac:dyDescent="0.25">
      <c r="A58" s="13">
        <v>50</v>
      </c>
      <c r="B58" s="15"/>
      <c r="C58" s="23">
        <v>48092</v>
      </c>
      <c r="D58" s="16">
        <v>357142.86</v>
      </c>
      <c r="E58" s="16">
        <f t="shared" si="0"/>
        <v>12142857.00000003</v>
      </c>
      <c r="F58" s="22">
        <f t="shared" si="1"/>
        <v>3.85E-2</v>
      </c>
      <c r="G58" s="16">
        <f t="shared" si="2"/>
        <v>39554.794077534338</v>
      </c>
    </row>
    <row r="59" spans="1:7" x14ac:dyDescent="0.25">
      <c r="A59" s="13">
        <v>51</v>
      </c>
      <c r="B59" s="15"/>
      <c r="C59" s="21">
        <v>48122</v>
      </c>
      <c r="D59" s="16">
        <v>357142.86</v>
      </c>
      <c r="E59" s="16">
        <f t="shared" si="0"/>
        <v>11785714.14000003</v>
      </c>
      <c r="F59" s="22">
        <f t="shared" si="1"/>
        <v>3.85E-2</v>
      </c>
      <c r="G59" s="16">
        <f t="shared" si="2"/>
        <v>38424.657082191872</v>
      </c>
    </row>
    <row r="60" spans="1:7" x14ac:dyDescent="0.25">
      <c r="A60" s="13">
        <v>52</v>
      </c>
      <c r="B60" s="15"/>
      <c r="C60" s="23">
        <v>48153</v>
      </c>
      <c r="D60" s="16">
        <v>357142.86</v>
      </c>
      <c r="E60" s="16">
        <f t="shared" si="0"/>
        <v>11428571.280000031</v>
      </c>
      <c r="F60" s="22">
        <f t="shared" si="1"/>
        <v>3.85E-2</v>
      </c>
      <c r="G60" s="16">
        <f t="shared" si="2"/>
        <v>37294.520086849407</v>
      </c>
    </row>
    <row r="61" spans="1:7" x14ac:dyDescent="0.25">
      <c r="A61" s="13">
        <v>53</v>
      </c>
      <c r="B61" s="15"/>
      <c r="C61" s="21">
        <v>48183</v>
      </c>
      <c r="D61" s="16">
        <v>357142.86</v>
      </c>
      <c r="E61" s="16">
        <f t="shared" si="0"/>
        <v>11071428.420000032</v>
      </c>
      <c r="F61" s="22">
        <f t="shared" si="1"/>
        <v>3.85E-2</v>
      </c>
      <c r="G61" s="16">
        <f t="shared" si="2"/>
        <v>36164.383091506948</v>
      </c>
    </row>
    <row r="62" spans="1:7" x14ac:dyDescent="0.25">
      <c r="A62" s="13">
        <v>54</v>
      </c>
      <c r="B62" s="15"/>
      <c r="C62" s="23">
        <v>48214</v>
      </c>
      <c r="D62" s="16">
        <v>357142.86</v>
      </c>
      <c r="E62" s="16">
        <f t="shared" si="0"/>
        <v>10714285.560000032</v>
      </c>
      <c r="F62" s="22">
        <f t="shared" si="1"/>
        <v>3.85E-2</v>
      </c>
      <c r="G62" s="16">
        <f t="shared" si="2"/>
        <v>35034.246096164483</v>
      </c>
    </row>
    <row r="63" spans="1:7" x14ac:dyDescent="0.25">
      <c r="A63" s="13">
        <v>55</v>
      </c>
      <c r="B63" s="15"/>
      <c r="C63" s="21">
        <v>48245</v>
      </c>
      <c r="D63" s="16">
        <v>357142.86</v>
      </c>
      <c r="E63" s="16">
        <f t="shared" si="0"/>
        <v>10357142.700000033</v>
      </c>
      <c r="F63" s="22">
        <f t="shared" si="1"/>
        <v>3.85E-2</v>
      </c>
      <c r="G63" s="16">
        <f t="shared" si="2"/>
        <v>33904.109100822017</v>
      </c>
    </row>
    <row r="64" spans="1:7" x14ac:dyDescent="0.25">
      <c r="A64" s="13">
        <v>56</v>
      </c>
      <c r="B64" s="15"/>
      <c r="C64" s="23">
        <v>48274</v>
      </c>
      <c r="D64" s="16">
        <v>357142.86</v>
      </c>
      <c r="E64" s="16">
        <f t="shared" si="0"/>
        <v>9999999.8400000334</v>
      </c>
      <c r="F64" s="22">
        <f t="shared" si="1"/>
        <v>3.85E-2</v>
      </c>
      <c r="G64" s="16">
        <f t="shared" si="2"/>
        <v>32773.972105479559</v>
      </c>
    </row>
    <row r="65" spans="1:7" x14ac:dyDescent="0.25">
      <c r="A65" s="13">
        <v>57</v>
      </c>
      <c r="B65" s="15"/>
      <c r="C65" s="21">
        <v>48305</v>
      </c>
      <c r="D65" s="16">
        <v>357142.86</v>
      </c>
      <c r="E65" s="16">
        <f t="shared" si="0"/>
        <v>9642856.980000034</v>
      </c>
      <c r="F65" s="22">
        <f t="shared" si="1"/>
        <v>3.85E-2</v>
      </c>
      <c r="G65" s="16">
        <f t="shared" si="2"/>
        <v>31643.83511013709</v>
      </c>
    </row>
    <row r="66" spans="1:7" x14ac:dyDescent="0.25">
      <c r="A66" s="13">
        <v>58</v>
      </c>
      <c r="B66" s="15"/>
      <c r="C66" s="23">
        <v>48335</v>
      </c>
      <c r="D66" s="16">
        <v>357142.86</v>
      </c>
      <c r="E66" s="16">
        <f t="shared" si="0"/>
        <v>9285714.1200000346</v>
      </c>
      <c r="F66" s="22">
        <f t="shared" si="1"/>
        <v>3.85E-2</v>
      </c>
      <c r="G66" s="16">
        <f t="shared" si="2"/>
        <v>30513.698114794632</v>
      </c>
    </row>
    <row r="67" spans="1:7" x14ac:dyDescent="0.25">
      <c r="A67" s="13">
        <v>59</v>
      </c>
      <c r="B67" s="15"/>
      <c r="C67" s="21">
        <v>48366</v>
      </c>
      <c r="D67" s="16">
        <v>357142.86</v>
      </c>
      <c r="E67" s="16">
        <f t="shared" si="0"/>
        <v>8928571.2600000352</v>
      </c>
      <c r="F67" s="22">
        <f t="shared" si="1"/>
        <v>3.85E-2</v>
      </c>
      <c r="G67" s="16">
        <f t="shared" si="2"/>
        <v>29383.561119452159</v>
      </c>
    </row>
    <row r="68" spans="1:7" x14ac:dyDescent="0.25">
      <c r="A68" s="13">
        <v>60</v>
      </c>
      <c r="B68" s="15"/>
      <c r="C68" s="23">
        <v>48396</v>
      </c>
      <c r="D68" s="16">
        <v>357142.86</v>
      </c>
      <c r="E68" s="16">
        <f t="shared" si="0"/>
        <v>8571428.4000000358</v>
      </c>
      <c r="F68" s="22">
        <f t="shared" si="1"/>
        <v>3.85E-2</v>
      </c>
      <c r="G68" s="16">
        <f t="shared" si="2"/>
        <v>28253.424124109701</v>
      </c>
    </row>
    <row r="69" spans="1:7" x14ac:dyDescent="0.25">
      <c r="A69" s="13">
        <v>61</v>
      </c>
      <c r="B69" s="15"/>
      <c r="C69" s="21">
        <v>48427</v>
      </c>
      <c r="D69" s="16">
        <v>357142.86</v>
      </c>
      <c r="E69" s="16">
        <f t="shared" si="0"/>
        <v>8214285.5400000354</v>
      </c>
      <c r="F69" s="22">
        <f t="shared" si="1"/>
        <v>3.85E-2</v>
      </c>
      <c r="G69" s="16">
        <f t="shared" si="2"/>
        <v>27123.287128767239</v>
      </c>
    </row>
    <row r="70" spans="1:7" x14ac:dyDescent="0.25">
      <c r="A70" s="13">
        <v>62</v>
      </c>
      <c r="B70" s="15"/>
      <c r="C70" s="23">
        <v>48458</v>
      </c>
      <c r="D70" s="16">
        <v>357142.86</v>
      </c>
      <c r="E70" s="16">
        <f t="shared" si="0"/>
        <v>7857142.6800000351</v>
      </c>
      <c r="F70" s="22">
        <f t="shared" si="1"/>
        <v>3.85E-2</v>
      </c>
      <c r="G70" s="16">
        <f t="shared" si="2"/>
        <v>25993.150133424766</v>
      </c>
    </row>
    <row r="71" spans="1:7" x14ac:dyDescent="0.25">
      <c r="A71" s="13">
        <v>63</v>
      </c>
      <c r="B71" s="15"/>
      <c r="C71" s="21">
        <v>48488</v>
      </c>
      <c r="D71" s="16">
        <v>357142.86</v>
      </c>
      <c r="E71" s="16">
        <f t="shared" si="0"/>
        <v>7499999.8200000348</v>
      </c>
      <c r="F71" s="22">
        <f t="shared" si="1"/>
        <v>3.85E-2</v>
      </c>
      <c r="G71" s="16">
        <f t="shared" si="2"/>
        <v>24863.0131380823</v>
      </c>
    </row>
    <row r="72" spans="1:7" x14ac:dyDescent="0.25">
      <c r="A72" s="13">
        <v>64</v>
      </c>
      <c r="B72" s="15"/>
      <c r="C72" s="23">
        <v>48519</v>
      </c>
      <c r="D72" s="16">
        <v>357142.86</v>
      </c>
      <c r="E72" s="16">
        <f t="shared" si="0"/>
        <v>7142856.9600000344</v>
      </c>
      <c r="F72" s="22">
        <f t="shared" si="1"/>
        <v>3.85E-2</v>
      </c>
      <c r="G72" s="16">
        <f t="shared" si="2"/>
        <v>23732.876142739831</v>
      </c>
    </row>
    <row r="73" spans="1:7" x14ac:dyDescent="0.25">
      <c r="A73" s="13">
        <v>65</v>
      </c>
      <c r="B73" s="15"/>
      <c r="C73" s="21">
        <v>48549</v>
      </c>
      <c r="D73" s="16">
        <v>357142.86</v>
      </c>
      <c r="E73" s="16">
        <f t="shared" si="0"/>
        <v>6785714.1000000341</v>
      </c>
      <c r="F73" s="22">
        <f t="shared" si="1"/>
        <v>3.85E-2</v>
      </c>
      <c r="G73" s="16">
        <f t="shared" si="2"/>
        <v>22602.739147397369</v>
      </c>
    </row>
    <row r="74" spans="1:7" x14ac:dyDescent="0.25">
      <c r="A74" s="13">
        <v>66</v>
      </c>
      <c r="B74" s="15"/>
      <c r="C74" s="23">
        <v>48580</v>
      </c>
      <c r="D74" s="16">
        <v>357142.86</v>
      </c>
      <c r="E74" s="16">
        <f t="shared" ref="E74:E92" si="3">E73-D74</f>
        <v>6428571.2400000338</v>
      </c>
      <c r="F74" s="22">
        <f t="shared" ref="F74:F92" si="4">$G$6</f>
        <v>3.85E-2</v>
      </c>
      <c r="G74" s="16">
        <f t="shared" si="2"/>
        <v>21472.602152054904</v>
      </c>
    </row>
    <row r="75" spans="1:7" x14ac:dyDescent="0.25">
      <c r="A75" s="13">
        <v>67</v>
      </c>
      <c r="B75" s="15"/>
      <c r="C75" s="21">
        <v>48611</v>
      </c>
      <c r="D75" s="16">
        <v>357142.86</v>
      </c>
      <c r="E75" s="16">
        <f t="shared" si="3"/>
        <v>6071428.3800000334</v>
      </c>
      <c r="F75" s="22">
        <f t="shared" si="4"/>
        <v>3.85E-2</v>
      </c>
      <c r="G75" s="16">
        <f t="shared" ref="G75:G92" si="5">E74*F75*30/365</f>
        <v>20342.465156712435</v>
      </c>
    </row>
    <row r="76" spans="1:7" x14ac:dyDescent="0.25">
      <c r="A76" s="13">
        <v>68</v>
      </c>
      <c r="B76" s="15"/>
      <c r="C76" s="23">
        <v>48639</v>
      </c>
      <c r="D76" s="16">
        <v>357142.86</v>
      </c>
      <c r="E76" s="16">
        <f t="shared" si="3"/>
        <v>5714285.5200000331</v>
      </c>
      <c r="F76" s="22">
        <f t="shared" si="4"/>
        <v>3.85E-2</v>
      </c>
      <c r="G76" s="16">
        <f t="shared" si="5"/>
        <v>19212.328161369969</v>
      </c>
    </row>
    <row r="77" spans="1:7" x14ac:dyDescent="0.25">
      <c r="A77" s="13">
        <v>69</v>
      </c>
      <c r="B77" s="15"/>
      <c r="C77" s="21">
        <v>48670</v>
      </c>
      <c r="D77" s="16">
        <v>357142.86</v>
      </c>
      <c r="E77" s="16">
        <f t="shared" si="3"/>
        <v>5357142.6600000327</v>
      </c>
      <c r="F77" s="22">
        <f t="shared" si="4"/>
        <v>3.85E-2</v>
      </c>
      <c r="G77" s="16">
        <f t="shared" si="5"/>
        <v>18082.191166027504</v>
      </c>
    </row>
    <row r="78" spans="1:7" x14ac:dyDescent="0.25">
      <c r="A78" s="13">
        <v>70</v>
      </c>
      <c r="B78" s="15"/>
      <c r="C78" s="23">
        <v>48700</v>
      </c>
      <c r="D78" s="16">
        <v>357142.86</v>
      </c>
      <c r="E78" s="16">
        <f t="shared" si="3"/>
        <v>4999999.8000000324</v>
      </c>
      <c r="F78" s="22">
        <f t="shared" si="4"/>
        <v>3.85E-2</v>
      </c>
      <c r="G78" s="16">
        <f t="shared" si="5"/>
        <v>16952.054170685034</v>
      </c>
    </row>
    <row r="79" spans="1:7" x14ac:dyDescent="0.25">
      <c r="A79" s="13">
        <v>71</v>
      </c>
      <c r="B79" s="15"/>
      <c r="C79" s="21">
        <v>48731</v>
      </c>
      <c r="D79" s="16">
        <v>357142.86</v>
      </c>
      <c r="E79" s="16">
        <f t="shared" si="3"/>
        <v>4642856.9400000321</v>
      </c>
      <c r="F79" s="22">
        <f t="shared" si="4"/>
        <v>3.85E-2</v>
      </c>
      <c r="G79" s="16">
        <f t="shared" si="5"/>
        <v>15821.917175342565</v>
      </c>
    </row>
    <row r="80" spans="1:7" x14ac:dyDescent="0.25">
      <c r="A80" s="13">
        <v>72</v>
      </c>
      <c r="B80" s="15"/>
      <c r="C80" s="23">
        <v>48761</v>
      </c>
      <c r="D80" s="16">
        <v>357142.86</v>
      </c>
      <c r="E80" s="16">
        <f t="shared" si="3"/>
        <v>4285714.0800000317</v>
      </c>
      <c r="F80" s="22">
        <f t="shared" si="4"/>
        <v>3.85E-2</v>
      </c>
      <c r="G80" s="16">
        <f t="shared" si="5"/>
        <v>14691.780180000103</v>
      </c>
    </row>
    <row r="81" spans="1:7" x14ac:dyDescent="0.25">
      <c r="A81" s="13">
        <v>73</v>
      </c>
      <c r="B81" s="15"/>
      <c r="C81" s="21">
        <v>48792</v>
      </c>
      <c r="D81" s="16">
        <v>357142.86</v>
      </c>
      <c r="E81" s="16">
        <f t="shared" si="3"/>
        <v>3928571.2200000319</v>
      </c>
      <c r="F81" s="22">
        <f t="shared" si="4"/>
        <v>3.85E-2</v>
      </c>
      <c r="G81" s="16">
        <f t="shared" si="5"/>
        <v>13561.643184657634</v>
      </c>
    </row>
    <row r="82" spans="1:7" x14ac:dyDescent="0.25">
      <c r="A82" s="13">
        <v>74</v>
      </c>
      <c r="B82" s="15"/>
      <c r="C82" s="23">
        <v>48823</v>
      </c>
      <c r="D82" s="16">
        <v>357142.86</v>
      </c>
      <c r="E82" s="16">
        <f t="shared" si="3"/>
        <v>3571428.360000032</v>
      </c>
      <c r="F82" s="22">
        <f t="shared" si="4"/>
        <v>3.85E-2</v>
      </c>
      <c r="G82" s="16">
        <f t="shared" si="5"/>
        <v>12431.506189315169</v>
      </c>
    </row>
    <row r="83" spans="1:7" x14ac:dyDescent="0.25">
      <c r="A83" s="13">
        <v>75</v>
      </c>
      <c r="B83" s="15"/>
      <c r="C83" s="21">
        <v>48853</v>
      </c>
      <c r="D83" s="16">
        <v>357142.86</v>
      </c>
      <c r="E83" s="16">
        <f t="shared" si="3"/>
        <v>3214285.5000000321</v>
      </c>
      <c r="F83" s="22">
        <f t="shared" si="4"/>
        <v>3.85E-2</v>
      </c>
      <c r="G83" s="16">
        <f t="shared" si="5"/>
        <v>11301.369193972703</v>
      </c>
    </row>
    <row r="84" spans="1:7" x14ac:dyDescent="0.25">
      <c r="A84" s="13">
        <v>76</v>
      </c>
      <c r="B84" s="15"/>
      <c r="C84" s="23">
        <v>48884</v>
      </c>
      <c r="D84" s="16">
        <v>357142.86</v>
      </c>
      <c r="E84" s="16">
        <f t="shared" si="3"/>
        <v>2857142.6400000323</v>
      </c>
      <c r="F84" s="22">
        <f t="shared" si="4"/>
        <v>3.85E-2</v>
      </c>
      <c r="G84" s="16">
        <f t="shared" si="5"/>
        <v>10171.23219863024</v>
      </c>
    </row>
    <row r="85" spans="1:7" x14ac:dyDescent="0.25">
      <c r="A85" s="13">
        <v>77</v>
      </c>
      <c r="B85" s="15"/>
      <c r="C85" s="21">
        <v>48914</v>
      </c>
      <c r="D85" s="16">
        <v>357142.86</v>
      </c>
      <c r="E85" s="16">
        <f t="shared" si="3"/>
        <v>2499999.7800000324</v>
      </c>
      <c r="F85" s="22">
        <f t="shared" si="4"/>
        <v>3.85E-2</v>
      </c>
      <c r="G85" s="16">
        <f t="shared" si="5"/>
        <v>9041.095203287774</v>
      </c>
    </row>
    <row r="86" spans="1:7" x14ac:dyDescent="0.25">
      <c r="A86" s="13">
        <v>78</v>
      </c>
      <c r="B86" s="15"/>
      <c r="C86" s="23">
        <v>48945</v>
      </c>
      <c r="D86" s="16">
        <v>357142.86</v>
      </c>
      <c r="E86" s="16">
        <f t="shared" si="3"/>
        <v>2142856.9200000325</v>
      </c>
      <c r="F86" s="22">
        <f t="shared" si="4"/>
        <v>3.85E-2</v>
      </c>
      <c r="G86" s="16">
        <f t="shared" si="5"/>
        <v>7910.9582079453085</v>
      </c>
    </row>
    <row r="87" spans="1:7" x14ac:dyDescent="0.25">
      <c r="A87" s="13">
        <v>79</v>
      </c>
      <c r="B87" s="15"/>
      <c r="C87" s="21">
        <v>48976</v>
      </c>
      <c r="D87" s="16">
        <v>357142.86</v>
      </c>
      <c r="E87" s="16">
        <f t="shared" si="3"/>
        <v>1785714.0600000327</v>
      </c>
      <c r="F87" s="22">
        <f t="shared" si="4"/>
        <v>3.85E-2</v>
      </c>
      <c r="G87" s="16">
        <f t="shared" si="5"/>
        <v>6780.8212126028429</v>
      </c>
    </row>
    <row r="88" spans="1:7" x14ac:dyDescent="0.25">
      <c r="A88" s="13">
        <v>80</v>
      </c>
      <c r="B88" s="15"/>
      <c r="C88" s="23">
        <v>49004</v>
      </c>
      <c r="D88" s="16">
        <v>357142.86</v>
      </c>
      <c r="E88" s="16">
        <f t="shared" si="3"/>
        <v>1428571.2000000328</v>
      </c>
      <c r="F88" s="22">
        <f t="shared" si="4"/>
        <v>3.85E-2</v>
      </c>
      <c r="G88" s="16">
        <f t="shared" si="5"/>
        <v>5650.6842172603765</v>
      </c>
    </row>
    <row r="89" spans="1:7" x14ac:dyDescent="0.25">
      <c r="A89" s="13">
        <v>81</v>
      </c>
      <c r="B89" s="15"/>
      <c r="C89" s="21">
        <v>49035</v>
      </c>
      <c r="D89" s="16">
        <v>357142.86</v>
      </c>
      <c r="E89" s="16">
        <f t="shared" si="3"/>
        <v>1071428.3400000329</v>
      </c>
      <c r="F89" s="22">
        <f t="shared" si="4"/>
        <v>3.85E-2</v>
      </c>
      <c r="G89" s="16">
        <f t="shared" si="5"/>
        <v>4520.5472219179119</v>
      </c>
    </row>
    <row r="90" spans="1:7" x14ac:dyDescent="0.25">
      <c r="A90" s="13">
        <v>82</v>
      </c>
      <c r="B90" s="15"/>
      <c r="C90" s="23">
        <v>49065</v>
      </c>
      <c r="D90" s="16">
        <v>357142.86</v>
      </c>
      <c r="E90" s="16">
        <f t="shared" si="3"/>
        <v>714285.48000003293</v>
      </c>
      <c r="F90" s="22">
        <f t="shared" si="4"/>
        <v>3.85E-2</v>
      </c>
      <c r="G90" s="16">
        <f t="shared" si="5"/>
        <v>3390.4102265754464</v>
      </c>
    </row>
    <row r="91" spans="1:7" x14ac:dyDescent="0.25">
      <c r="A91" s="13">
        <v>83</v>
      </c>
      <c r="B91" s="15"/>
      <c r="C91" s="21">
        <v>49096</v>
      </c>
      <c r="D91" s="16">
        <v>357142.86</v>
      </c>
      <c r="E91" s="16">
        <f t="shared" si="3"/>
        <v>357142.62000003294</v>
      </c>
      <c r="F91" s="22">
        <f t="shared" si="4"/>
        <v>3.85E-2</v>
      </c>
      <c r="G91" s="16">
        <f t="shared" si="5"/>
        <v>2260.2732312329808</v>
      </c>
    </row>
    <row r="92" spans="1:7" x14ac:dyDescent="0.25">
      <c r="A92" s="13">
        <v>84</v>
      </c>
      <c r="B92" s="15"/>
      <c r="C92" s="23">
        <v>49126</v>
      </c>
      <c r="D92" s="16">
        <v>357142.62</v>
      </c>
      <c r="E92" s="16">
        <f t="shared" si="3"/>
        <v>3.2945536077022552E-8</v>
      </c>
      <c r="F92" s="22">
        <f t="shared" si="4"/>
        <v>3.85E-2</v>
      </c>
      <c r="G92" s="16">
        <f t="shared" si="5"/>
        <v>1130.1362358905151</v>
      </c>
    </row>
    <row r="93" spans="1:7" ht="33" customHeight="1" x14ac:dyDescent="0.25">
      <c r="A93" s="24" t="s">
        <v>13</v>
      </c>
      <c r="B93" s="25"/>
      <c r="C93" s="25"/>
      <c r="D93" s="25"/>
      <c r="E93" s="25"/>
      <c r="F93" s="26"/>
      <c r="G93" s="27">
        <f>SUM(G9:G92)</f>
        <v>4034589.0095786368</v>
      </c>
    </row>
  </sheetData>
  <sheetProtection algorithmName="SHA-512" hashValue="ISU4BeXGyuygmMpDTCIldsIZGFWN++ULkPDTVyLtVXYdtOpW2ICjfp/S+LMbTuTzpRymn0gyXvsBWbKwxoKNVQ==" saltValue="RtbguJLaGTDhj1P5kV69sQ==" spinCount="100000" sheet="1" objects="1" scenarios="1"/>
  <mergeCells count="4">
    <mergeCell ref="A4:F4"/>
    <mergeCell ref="A5:F5"/>
    <mergeCell ref="A6:F6"/>
    <mergeCell ref="A93:F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Dorengowska-Grabowska</dc:creator>
  <cp:lastModifiedBy>Małgorzata Dorengowska-Grabowska</cp:lastModifiedBy>
  <dcterms:created xsi:type="dcterms:W3CDTF">2026-07-02T10:35:26Z</dcterms:created>
  <dcterms:modified xsi:type="dcterms:W3CDTF">2026-07-03T15:53:55Z</dcterms:modified>
</cp:coreProperties>
</file>